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ALES, SERVICES &amp; BANQUETS\CATERING\WENDY\_WENDY - VIRGIN HOTELS\__Proposal\2023\NEMRA\"/>
    </mc:Choice>
  </mc:AlternateContent>
  <xr:revisionPtr revIDLastSave="0" documentId="13_ncr:1_{7B3E5B8C-6983-43D6-A348-85B4BAE250BD}" xr6:coauthVersionLast="47" xr6:coauthVersionMax="47" xr10:uidLastSave="{00000000-0000-0000-0000-000000000000}"/>
  <bookViews>
    <workbookView xWindow="-120" yWindow="-120" windowWidth="29040" windowHeight="15840" xr2:uid="{A7A96CAB-731F-4ED1-A3AD-A35D2FAEA126}"/>
  </bookViews>
  <sheets>
    <sheet name="NEMRA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7" i="1"/>
  <c r="E36" i="1"/>
  <c r="E35" i="1"/>
  <c r="E34" i="1"/>
  <c r="E33" i="1"/>
  <c r="E32" i="1"/>
  <c r="E30" i="1"/>
  <c r="E29" i="1"/>
  <c r="E28" i="1"/>
  <c r="E27" i="1"/>
  <c r="E26" i="1"/>
  <c r="E25" i="1"/>
  <c r="E17" i="1"/>
  <c r="E16" i="1"/>
  <c r="E15" i="1"/>
  <c r="E14" i="1"/>
  <c r="E13" i="1"/>
  <c r="E12" i="1"/>
  <c r="E11" i="1"/>
  <c r="E42" i="1"/>
  <c r="C31" i="1"/>
  <c r="E31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E18" i="1" s="1"/>
  <c r="E43" i="1" l="1"/>
  <c r="E46" i="1" l="1"/>
  <c r="E44" i="1"/>
  <c r="E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Yu</author>
  </authors>
  <commentList>
    <comment ref="D10" authorId="0" shapeId="0" xr:uid="{9B499413-50AC-460F-99C8-B563CE3A7F22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  <comment ref="D24" authorId="0" shapeId="0" xr:uid="{1D7C3440-C94D-4AD4-8C51-B5965ACE6525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  <comment ref="D38" authorId="0" shapeId="0" xr:uid="{F5AF33F3-538E-473D-ADBA-C313A35B182C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</commentList>
</comments>
</file>

<file path=xl/sharedStrings.xml><?xml version="1.0" encoding="utf-8"?>
<sst xmlns="http://schemas.openxmlformats.org/spreadsheetml/2006/main" count="68" uniqueCount="62">
  <si>
    <t>QTY</t>
  </si>
  <si>
    <t>UNIT COST</t>
  </si>
  <si>
    <t>SUBTOTAL</t>
  </si>
  <si>
    <t>Fresh Brewed Coffee | Gallon</t>
  </si>
  <si>
    <t>Fresh Brewed Decaffeinated Coffee | Gallon</t>
  </si>
  <si>
    <t>Hot Tea | Gallon</t>
  </si>
  <si>
    <t>Iced Tea | Gallon</t>
  </si>
  <si>
    <t>Infused Water | Gallon</t>
  </si>
  <si>
    <t>Cold Brew Coffee | Gallon</t>
  </si>
  <si>
    <t>Lemondate | Gallon</t>
  </si>
  <si>
    <t>Assorted Sodas | 12 cans</t>
  </si>
  <si>
    <t>Virgin Hotels Bottled Water | 12 bottles</t>
  </si>
  <si>
    <t>Smart Water | 12 bottles</t>
  </si>
  <si>
    <t>Assorted AHA (flavored Sparkling Water) | 12 cans</t>
  </si>
  <si>
    <t>Monster Energy Drinks | 12 cans</t>
  </si>
  <si>
    <t>BEVERAGE ITEMS</t>
  </si>
  <si>
    <t>SNACK ITEMS</t>
  </si>
  <si>
    <t>Bakeshop Cookies - assorted | dozen</t>
  </si>
  <si>
    <t>Decadent Brownies | dozen</t>
  </si>
  <si>
    <t>Cream Cheese Swirled Carrot Cake Slice | dozen</t>
  </si>
  <si>
    <t>Banana Walnut Bread Slice | dozen</t>
  </si>
  <si>
    <t>Breakfast Pastries - assorted | dozen</t>
  </si>
  <si>
    <t>Fruit Skewers | dozen</t>
  </si>
  <si>
    <t>Whole Fruit | dozen</t>
  </si>
  <si>
    <t>Kind Bars | dozen</t>
  </si>
  <si>
    <t>Nutrigrain Bars | dozen</t>
  </si>
  <si>
    <t>Assorted Individual Bags of Chips | dozen</t>
  </si>
  <si>
    <t>Individual Bags of Trail Mix | dozen</t>
  </si>
  <si>
    <t>Assorted Candy Bars | dozen</t>
  </si>
  <si>
    <t>A LA CARTE ITEMS</t>
  </si>
  <si>
    <t>Sargento Balance Break Packs | dozen</t>
  </si>
  <si>
    <t>Spinach and Artichoke Dip, Veggie Spears | dozen</t>
  </si>
  <si>
    <t>Hummus, Sliced Carrots &amp; Celery Sticks | dozen</t>
  </si>
  <si>
    <t>Antipasto Skewers |dozen</t>
  </si>
  <si>
    <t>Assorted Deli Sandwich Sliders | dozen</t>
  </si>
  <si>
    <t>Order Subtotal:</t>
  </si>
  <si>
    <t>Service Fee:</t>
  </si>
  <si>
    <t>Sales Tax:</t>
  </si>
  <si>
    <t>Estimated Total:</t>
  </si>
  <si>
    <t>*** ORDERS MUST BE RECEIVED NO LATER THAN MONDAY, JANUARY 2, 2023 ***</t>
  </si>
  <si>
    <t>Orders received after January 2, 2023 will be assessed a $100 charge per delivery, subject to avaialbility.</t>
  </si>
  <si>
    <t>CONTACT INFORMATION:</t>
  </si>
  <si>
    <t>Booth Name:</t>
  </si>
  <si>
    <t>Booth Number:</t>
  </si>
  <si>
    <t>Company Name:</t>
  </si>
  <si>
    <t>Phone:</t>
  </si>
  <si>
    <t>Email:</t>
  </si>
  <si>
    <t>Billing Address:</t>
  </si>
  <si>
    <t xml:space="preserve">Contact Name: </t>
  </si>
  <si>
    <t>City, State, Zip:</t>
  </si>
  <si>
    <t>Onsite Contact Name #:</t>
  </si>
  <si>
    <t>Hotel will produce Event Orders for review and signature; signed event orders must be received by hotel to produce items</t>
  </si>
  <si>
    <t>All service items will be disposable (plates, utensils, napkins, etc) and provided accordingly.</t>
  </si>
  <si>
    <t>All food and beverage costs are assessed a 23% service charge and 8.375% sales tax.</t>
  </si>
  <si>
    <t>Delivery Date:</t>
  </si>
  <si>
    <t>Delivery Time:</t>
  </si>
  <si>
    <t>Sparkling Mineral Water|12 bottles</t>
  </si>
  <si>
    <t>Payment link will be sent once final event order is received. 100% payment due in advance and is non-refundable.</t>
  </si>
  <si>
    <t>Onsite additions must be paid prior to delivery.</t>
  </si>
  <si>
    <t>Delivery Fee per delivery:</t>
  </si>
  <si>
    <t>Please complete 1 form per delivery.                                                 Email completed form to Julia.Tovar@vh-lv.com.</t>
  </si>
  <si>
    <t>FOOD &amp; BEVERAGE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</si>
</sst>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44" fontId="2" fillId="2" borderId="0" xfId="1" applyFont="1" applyFill="1"/>
    <xf numFmtId="44" fontId="0" fillId="0" borderId="1" xfId="1" applyFont="1" applyBorder="1"/>
    <xf numFmtId="44" fontId="2" fillId="0" borderId="0" xfId="1" applyFont="1"/>
    <xf numFmtId="0" fontId="0" fillId="3" borderId="0" xfId="0" applyFill="1"/>
    <xf numFmtId="0" fontId="6" fillId="0" borderId="0" xfId="0" applyFont="1"/>
    <xf numFmtId="1" fontId="2" fillId="2" borderId="0" xfId="0" applyNumberFormat="1" applyFont="1" applyFill="1"/>
    <xf numFmtId="1" fontId="0" fillId="0" borderId="0" xfId="0" applyNumberFormat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/>
    <xf numFmtId="0" fontId="2" fillId="0" borderId="2" xfId="0" applyFont="1" applyBorder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44" fontId="3" fillId="3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2" xfId="0" applyFont="1" applyBorder="1" applyProtection="1">
      <protection locked="0"/>
    </xf>
    <xf numFmtId="44" fontId="2" fillId="0" borderId="2" xfId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63500</xdr:rowOff>
    </xdr:from>
    <xdr:to>
      <xdr:col>1</xdr:col>
      <xdr:colOff>1168400</xdr:colOff>
      <xdr:row>0</xdr:row>
      <xdr:rowOff>639742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72B7E2-AA68-6846-E595-DE478A828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63500"/>
          <a:ext cx="2590800" cy="576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AC17-3F29-4C48-A11C-D4A3F41FBBE4}">
  <sheetPr>
    <pageSetUpPr fitToPage="1"/>
  </sheetPr>
  <dimension ref="A1:G59"/>
  <sheetViews>
    <sheetView showGridLines="0" tabSelected="1" zoomScaleNormal="100" workbookViewId="0">
      <selection activeCell="C1" sqref="C1:E1"/>
    </sheetView>
  </sheetViews>
  <sheetFormatPr defaultRowHeight="15" x14ac:dyDescent="0.25"/>
  <cols>
    <col min="1" max="1" width="21.42578125" customWidth="1"/>
    <col min="2" max="2" width="29.5703125" customWidth="1"/>
    <col min="3" max="3" width="13.7109375" style="1" customWidth="1"/>
    <col min="4" max="4" width="14.42578125" style="12" customWidth="1"/>
    <col min="5" max="5" width="18.5703125" style="1" customWidth="1"/>
  </cols>
  <sheetData>
    <row r="1" spans="1:7" ht="60.95" customHeight="1" x14ac:dyDescent="0.25">
      <c r="A1" s="5"/>
      <c r="B1" s="5"/>
      <c r="C1" s="20" t="s">
        <v>61</v>
      </c>
      <c r="D1" s="20"/>
      <c r="E1" s="20"/>
    </row>
    <row r="2" spans="1:7" x14ac:dyDescent="0.25">
      <c r="A2" s="21" t="s">
        <v>39</v>
      </c>
      <c r="B2" s="21"/>
      <c r="C2" s="21"/>
      <c r="D2" s="21"/>
      <c r="E2" s="21"/>
    </row>
    <row r="3" spans="1:7" x14ac:dyDescent="0.25">
      <c r="A3" s="21"/>
      <c r="B3" s="21"/>
      <c r="C3" s="21"/>
      <c r="D3" s="21"/>
      <c r="E3" s="21"/>
      <c r="G3" s="6"/>
    </row>
    <row r="4" spans="1:7" x14ac:dyDescent="0.25">
      <c r="A4" s="22" t="s">
        <v>40</v>
      </c>
      <c r="B4" s="22"/>
      <c r="C4" s="22"/>
      <c r="D4" s="22"/>
      <c r="E4" s="22"/>
      <c r="G4" s="6"/>
    </row>
    <row r="5" spans="1:7" x14ac:dyDescent="0.25">
      <c r="A5" s="18" t="s">
        <v>51</v>
      </c>
      <c r="B5" s="18"/>
      <c r="C5" s="18"/>
      <c r="D5" s="18"/>
      <c r="E5" s="18"/>
      <c r="G5" s="6"/>
    </row>
    <row r="6" spans="1:7" x14ac:dyDescent="0.25">
      <c r="A6" s="18" t="s">
        <v>57</v>
      </c>
      <c r="B6" s="18"/>
      <c r="C6" s="18"/>
      <c r="D6" s="18"/>
      <c r="E6" s="18"/>
      <c r="G6" s="6"/>
    </row>
    <row r="7" spans="1:7" x14ac:dyDescent="0.25">
      <c r="A7" s="18" t="s">
        <v>58</v>
      </c>
      <c r="B7" s="18"/>
      <c r="C7" s="18"/>
      <c r="D7" s="18"/>
      <c r="E7" s="18"/>
      <c r="G7" s="6"/>
    </row>
    <row r="8" spans="1:7" x14ac:dyDescent="0.25">
      <c r="A8" s="18" t="s">
        <v>53</v>
      </c>
      <c r="B8" s="18"/>
      <c r="C8" s="18"/>
      <c r="D8" s="18"/>
      <c r="E8" s="18"/>
      <c r="G8" s="6"/>
    </row>
    <row r="9" spans="1:7" x14ac:dyDescent="0.25">
      <c r="A9" s="18" t="s">
        <v>52</v>
      </c>
      <c r="B9" s="18"/>
      <c r="C9" s="18"/>
      <c r="D9" s="18"/>
      <c r="E9" s="18"/>
      <c r="G9" s="6"/>
    </row>
    <row r="10" spans="1:7" x14ac:dyDescent="0.25">
      <c r="A10" s="19" t="s">
        <v>15</v>
      </c>
      <c r="B10" s="19"/>
      <c r="C10" s="2" t="s">
        <v>1</v>
      </c>
      <c r="D10" s="7" t="s">
        <v>0</v>
      </c>
      <c r="E10" s="2" t="s">
        <v>2</v>
      </c>
      <c r="G10" s="6"/>
    </row>
    <row r="11" spans="1:7" x14ac:dyDescent="0.25">
      <c r="A11" s="17" t="s">
        <v>3</v>
      </c>
      <c r="B11" s="17"/>
      <c r="C11" s="1">
        <v>85</v>
      </c>
      <c r="D11" s="14"/>
      <c r="E11" s="1">
        <f>C11*D11</f>
        <v>0</v>
      </c>
      <c r="G11" s="6"/>
    </row>
    <row r="12" spans="1:7" x14ac:dyDescent="0.25">
      <c r="A12" s="17" t="s">
        <v>4</v>
      </c>
      <c r="B12" s="17"/>
      <c r="C12" s="1">
        <v>85</v>
      </c>
      <c r="D12" s="14"/>
      <c r="E12" s="1">
        <f t="shared" ref="E12:E23" si="0">C12*D12</f>
        <v>0</v>
      </c>
    </row>
    <row r="13" spans="1:7" x14ac:dyDescent="0.25">
      <c r="A13" s="17" t="s">
        <v>5</v>
      </c>
      <c r="B13" s="17"/>
      <c r="C13" s="1">
        <v>85</v>
      </c>
      <c r="D13" s="14"/>
      <c r="E13" s="1">
        <f t="shared" si="0"/>
        <v>0</v>
      </c>
    </row>
    <row r="14" spans="1:7" x14ac:dyDescent="0.25">
      <c r="A14" s="17" t="s">
        <v>8</v>
      </c>
      <c r="B14" s="17"/>
      <c r="C14" s="1">
        <v>85</v>
      </c>
      <c r="D14" s="14"/>
      <c r="E14" s="1">
        <f t="shared" si="0"/>
        <v>0</v>
      </c>
    </row>
    <row r="15" spans="1:7" x14ac:dyDescent="0.25">
      <c r="A15" s="17" t="s">
        <v>6</v>
      </c>
      <c r="B15" s="17"/>
      <c r="C15" s="1">
        <v>85</v>
      </c>
      <c r="D15" s="14"/>
      <c r="E15" s="1">
        <f t="shared" si="0"/>
        <v>0</v>
      </c>
    </row>
    <row r="16" spans="1:7" x14ac:dyDescent="0.25">
      <c r="A16" s="17" t="s">
        <v>9</v>
      </c>
      <c r="B16" s="17"/>
      <c r="C16" s="1">
        <v>85</v>
      </c>
      <c r="D16" s="14"/>
      <c r="E16" s="1">
        <f t="shared" si="0"/>
        <v>0</v>
      </c>
    </row>
    <row r="17" spans="1:5" x14ac:dyDescent="0.25">
      <c r="A17" s="17" t="s">
        <v>7</v>
      </c>
      <c r="B17" s="17"/>
      <c r="C17" s="1">
        <v>85</v>
      </c>
      <c r="D17" s="14"/>
      <c r="E17" s="1">
        <f t="shared" si="0"/>
        <v>0</v>
      </c>
    </row>
    <row r="18" spans="1:5" x14ac:dyDescent="0.25">
      <c r="A18" s="17" t="s">
        <v>10</v>
      </c>
      <c r="B18" s="17"/>
      <c r="C18" s="1">
        <f>5*12</f>
        <v>60</v>
      </c>
      <c r="D18" s="14"/>
      <c r="E18" s="1">
        <f t="shared" si="0"/>
        <v>0</v>
      </c>
    </row>
    <row r="19" spans="1:5" x14ac:dyDescent="0.25">
      <c r="A19" s="17" t="s">
        <v>11</v>
      </c>
      <c r="B19" s="17"/>
      <c r="C19" s="1">
        <f>5*12</f>
        <v>60</v>
      </c>
      <c r="D19" s="14"/>
      <c r="E19" s="1">
        <f t="shared" si="0"/>
        <v>0</v>
      </c>
    </row>
    <row r="20" spans="1:5" x14ac:dyDescent="0.25">
      <c r="A20" s="17" t="s">
        <v>12</v>
      </c>
      <c r="B20" s="17"/>
      <c r="C20" s="1">
        <f>7*12</f>
        <v>84</v>
      </c>
      <c r="D20" s="14"/>
      <c r="E20" s="1">
        <f t="shared" si="0"/>
        <v>0</v>
      </c>
    </row>
    <row r="21" spans="1:5" x14ac:dyDescent="0.25">
      <c r="A21" s="17" t="s">
        <v>56</v>
      </c>
      <c r="B21" s="17"/>
      <c r="C21" s="1">
        <f>7*12</f>
        <v>84</v>
      </c>
      <c r="D21" s="14"/>
      <c r="E21" s="1">
        <f t="shared" si="0"/>
        <v>0</v>
      </c>
    </row>
    <row r="22" spans="1:5" x14ac:dyDescent="0.25">
      <c r="A22" s="17" t="s">
        <v>13</v>
      </c>
      <c r="B22" s="17"/>
      <c r="C22" s="1">
        <f>5*12</f>
        <v>60</v>
      </c>
      <c r="D22" s="14"/>
      <c r="E22" s="1">
        <f t="shared" si="0"/>
        <v>0</v>
      </c>
    </row>
    <row r="23" spans="1:5" x14ac:dyDescent="0.25">
      <c r="A23" s="17" t="s">
        <v>14</v>
      </c>
      <c r="B23" s="17"/>
      <c r="C23" s="1">
        <f>6.75*12</f>
        <v>81</v>
      </c>
      <c r="D23" s="14"/>
      <c r="E23" s="1">
        <f t="shared" si="0"/>
        <v>0</v>
      </c>
    </row>
    <row r="24" spans="1:5" x14ac:dyDescent="0.25">
      <c r="A24" s="19" t="s">
        <v>16</v>
      </c>
      <c r="B24" s="19"/>
      <c r="C24" s="2" t="s">
        <v>1</v>
      </c>
      <c r="D24" s="7" t="s">
        <v>0</v>
      </c>
      <c r="E24" s="2" t="s">
        <v>2</v>
      </c>
    </row>
    <row r="25" spans="1:5" x14ac:dyDescent="0.25">
      <c r="A25" s="17" t="s">
        <v>21</v>
      </c>
      <c r="B25" s="17"/>
      <c r="C25" s="1">
        <v>60</v>
      </c>
      <c r="D25" s="14"/>
      <c r="E25" s="1">
        <f t="shared" ref="E25:E37" si="1">C25*D25</f>
        <v>0</v>
      </c>
    </row>
    <row r="26" spans="1:5" x14ac:dyDescent="0.25">
      <c r="A26" s="17" t="s">
        <v>19</v>
      </c>
      <c r="B26" s="17"/>
      <c r="C26" s="1">
        <v>60</v>
      </c>
      <c r="D26" s="14"/>
      <c r="E26" s="1">
        <f t="shared" si="1"/>
        <v>0</v>
      </c>
    </row>
    <row r="27" spans="1:5" x14ac:dyDescent="0.25">
      <c r="A27" s="17" t="s">
        <v>20</v>
      </c>
      <c r="B27" s="17"/>
      <c r="C27" s="1">
        <v>60</v>
      </c>
      <c r="D27" s="14"/>
      <c r="E27" s="1">
        <f t="shared" si="1"/>
        <v>0</v>
      </c>
    </row>
    <row r="28" spans="1:5" x14ac:dyDescent="0.25">
      <c r="A28" s="17" t="s">
        <v>17</v>
      </c>
      <c r="B28" s="17"/>
      <c r="C28" s="1">
        <v>60</v>
      </c>
      <c r="D28" s="14"/>
      <c r="E28" s="1">
        <f t="shared" si="1"/>
        <v>0</v>
      </c>
    </row>
    <row r="29" spans="1:5" x14ac:dyDescent="0.25">
      <c r="A29" s="17" t="s">
        <v>18</v>
      </c>
      <c r="B29" s="17"/>
      <c r="C29" s="1">
        <v>60</v>
      </c>
      <c r="D29" s="14"/>
      <c r="E29" s="1">
        <f t="shared" si="1"/>
        <v>0</v>
      </c>
    </row>
    <row r="30" spans="1:5" x14ac:dyDescent="0.25">
      <c r="A30" s="17" t="s">
        <v>22</v>
      </c>
      <c r="B30" s="17"/>
      <c r="C30" s="1">
        <v>60</v>
      </c>
      <c r="D30" s="14"/>
      <c r="E30" s="1">
        <f t="shared" si="1"/>
        <v>0</v>
      </c>
    </row>
    <row r="31" spans="1:5" x14ac:dyDescent="0.25">
      <c r="A31" s="17" t="s">
        <v>23</v>
      </c>
      <c r="B31" s="17"/>
      <c r="C31" s="1">
        <f>48</f>
        <v>48</v>
      </c>
      <c r="D31" s="14"/>
      <c r="E31" s="1">
        <f t="shared" si="1"/>
        <v>0</v>
      </c>
    </row>
    <row r="32" spans="1:5" x14ac:dyDescent="0.25">
      <c r="A32" s="17" t="s">
        <v>24</v>
      </c>
      <c r="B32" s="17"/>
      <c r="C32" s="1">
        <v>84</v>
      </c>
      <c r="D32" s="14"/>
      <c r="E32" s="1">
        <f t="shared" si="1"/>
        <v>0</v>
      </c>
    </row>
    <row r="33" spans="1:5" x14ac:dyDescent="0.25">
      <c r="A33" s="17" t="s">
        <v>25</v>
      </c>
      <c r="B33" s="17"/>
      <c r="C33" s="1">
        <v>72</v>
      </c>
      <c r="D33" s="14"/>
      <c r="E33" s="1">
        <f t="shared" si="1"/>
        <v>0</v>
      </c>
    </row>
    <row r="34" spans="1:5" x14ac:dyDescent="0.25">
      <c r="A34" s="17" t="s">
        <v>30</v>
      </c>
      <c r="B34" s="17"/>
      <c r="C34" s="1">
        <v>84</v>
      </c>
      <c r="D34" s="14"/>
      <c r="E34" s="1">
        <f t="shared" si="1"/>
        <v>0</v>
      </c>
    </row>
    <row r="35" spans="1:5" x14ac:dyDescent="0.25">
      <c r="A35" s="17" t="s">
        <v>26</v>
      </c>
      <c r="B35" s="17"/>
      <c r="C35" s="1">
        <v>60</v>
      </c>
      <c r="D35" s="14"/>
      <c r="E35" s="1">
        <f t="shared" si="1"/>
        <v>0</v>
      </c>
    </row>
    <row r="36" spans="1:5" x14ac:dyDescent="0.25">
      <c r="A36" s="17" t="s">
        <v>27</v>
      </c>
      <c r="B36" s="17"/>
      <c r="C36" s="1">
        <v>84</v>
      </c>
      <c r="D36" s="14"/>
      <c r="E36" s="1">
        <f t="shared" si="1"/>
        <v>0</v>
      </c>
    </row>
    <row r="37" spans="1:5" ht="14.1" customHeight="1" x14ac:dyDescent="0.25">
      <c r="A37" s="17" t="s">
        <v>28</v>
      </c>
      <c r="B37" s="17"/>
      <c r="C37" s="1">
        <v>60</v>
      </c>
      <c r="D37" s="14"/>
      <c r="E37" s="1">
        <f t="shared" si="1"/>
        <v>0</v>
      </c>
    </row>
    <row r="38" spans="1:5" x14ac:dyDescent="0.25">
      <c r="A38" s="19" t="s">
        <v>29</v>
      </c>
      <c r="B38" s="19"/>
      <c r="C38" s="2" t="s">
        <v>1</v>
      </c>
      <c r="D38" s="7" t="s">
        <v>0</v>
      </c>
      <c r="E38" s="2" t="s">
        <v>2</v>
      </c>
    </row>
    <row r="39" spans="1:5" ht="14.1" customHeight="1" x14ac:dyDescent="0.25">
      <c r="A39" s="17" t="s">
        <v>31</v>
      </c>
      <c r="B39" s="17"/>
      <c r="C39" s="1">
        <v>84</v>
      </c>
      <c r="D39" s="8"/>
      <c r="E39" s="1">
        <f t="shared" ref="E39:E42" si="2">C39*D39</f>
        <v>0</v>
      </c>
    </row>
    <row r="40" spans="1:5" ht="14.1" customHeight="1" x14ac:dyDescent="0.25">
      <c r="A40" s="17" t="s">
        <v>32</v>
      </c>
      <c r="B40" s="17"/>
      <c r="C40" s="1">
        <v>84</v>
      </c>
      <c r="D40" s="8"/>
      <c r="E40" s="1">
        <f t="shared" si="2"/>
        <v>0</v>
      </c>
    </row>
    <row r="41" spans="1:5" ht="14.1" customHeight="1" x14ac:dyDescent="0.25">
      <c r="A41" s="17" t="s">
        <v>33</v>
      </c>
      <c r="B41" s="17"/>
      <c r="C41" s="1">
        <v>84</v>
      </c>
      <c r="D41" s="8"/>
      <c r="E41" s="1">
        <f t="shared" si="2"/>
        <v>0</v>
      </c>
    </row>
    <row r="42" spans="1:5" ht="14.1" customHeight="1" thickBot="1" x14ac:dyDescent="0.3">
      <c r="A42" s="30" t="s">
        <v>34</v>
      </c>
      <c r="B42" s="30"/>
      <c r="C42" s="3">
        <v>144</v>
      </c>
      <c r="D42" s="9"/>
      <c r="E42" s="3">
        <f t="shared" si="2"/>
        <v>0</v>
      </c>
    </row>
    <row r="43" spans="1:5" ht="15.75" thickTop="1" x14ac:dyDescent="0.25">
      <c r="A43" s="25"/>
      <c r="B43" s="25"/>
      <c r="D43" s="10" t="s">
        <v>35</v>
      </c>
      <c r="E43" s="4">
        <f>SUM(E11:E42)</f>
        <v>0</v>
      </c>
    </row>
    <row r="44" spans="1:5" x14ac:dyDescent="0.25">
      <c r="A44" s="26"/>
      <c r="B44" s="26"/>
      <c r="D44" s="10" t="s">
        <v>36</v>
      </c>
      <c r="E44" s="1">
        <f>E43*0.23</f>
        <v>0</v>
      </c>
    </row>
    <row r="45" spans="1:5" x14ac:dyDescent="0.25">
      <c r="A45" s="26"/>
      <c r="B45" s="26"/>
      <c r="D45" s="10" t="s">
        <v>59</v>
      </c>
      <c r="E45" s="1">
        <v>35</v>
      </c>
    </row>
    <row r="46" spans="1:5" x14ac:dyDescent="0.25">
      <c r="A46" s="26"/>
      <c r="B46" s="26"/>
      <c r="D46" s="10" t="s">
        <v>37</v>
      </c>
      <c r="E46" s="1">
        <f>E43*8.375%</f>
        <v>0</v>
      </c>
    </row>
    <row r="47" spans="1:5" x14ac:dyDescent="0.25">
      <c r="A47" s="26"/>
      <c r="B47" s="26"/>
      <c r="D47" s="11" t="s">
        <v>38</v>
      </c>
      <c r="E47" s="4">
        <f>SUM(E43:E46)</f>
        <v>35</v>
      </c>
    </row>
    <row r="48" spans="1:5" x14ac:dyDescent="0.25">
      <c r="A48" s="26"/>
      <c r="B48" s="26"/>
    </row>
    <row r="49" spans="1:5" x14ac:dyDescent="0.25">
      <c r="A49" s="16" t="s">
        <v>60</v>
      </c>
      <c r="B49" s="16"/>
      <c r="C49" s="16"/>
      <c r="D49" s="16"/>
      <c r="E49" s="16"/>
    </row>
    <row r="50" spans="1:5" x14ac:dyDescent="0.25">
      <c r="A50" s="27" t="s">
        <v>41</v>
      </c>
      <c r="B50" s="27"/>
      <c r="C50" s="27"/>
      <c r="D50" s="27"/>
      <c r="E50" s="27"/>
    </row>
    <row r="51" spans="1:5" ht="19.5" customHeight="1" x14ac:dyDescent="0.25">
      <c r="A51" s="15" t="s">
        <v>54</v>
      </c>
      <c r="B51" s="29"/>
      <c r="C51" s="29"/>
      <c r="D51" t="s">
        <v>55</v>
      </c>
      <c r="E51" s="13"/>
    </row>
    <row r="52" spans="1:5" ht="19.5" customHeight="1" x14ac:dyDescent="0.25">
      <c r="A52" s="15" t="s">
        <v>42</v>
      </c>
      <c r="B52" s="29"/>
      <c r="C52" s="29"/>
      <c r="D52" t="s">
        <v>43</v>
      </c>
      <c r="E52" s="13"/>
    </row>
    <row r="53" spans="1:5" ht="19.5" customHeight="1" x14ac:dyDescent="0.25">
      <c r="A53" s="15" t="s">
        <v>44</v>
      </c>
      <c r="B53" s="28"/>
      <c r="C53" s="28"/>
      <c r="D53" s="28"/>
      <c r="E53" s="28"/>
    </row>
    <row r="54" spans="1:5" ht="19.5" customHeight="1" x14ac:dyDescent="0.25">
      <c r="A54" s="15" t="s">
        <v>48</v>
      </c>
      <c r="B54" s="24"/>
      <c r="C54" s="24"/>
      <c r="D54" s="24"/>
      <c r="E54" s="24"/>
    </row>
    <row r="55" spans="1:5" ht="19.5" customHeight="1" x14ac:dyDescent="0.25">
      <c r="A55" s="15" t="s">
        <v>45</v>
      </c>
      <c r="B55" s="24"/>
      <c r="C55" s="24"/>
      <c r="D55" s="24"/>
      <c r="E55" s="24"/>
    </row>
    <row r="56" spans="1:5" ht="19.5" customHeight="1" x14ac:dyDescent="0.25">
      <c r="A56" s="15" t="s">
        <v>46</v>
      </c>
      <c r="B56" s="24"/>
      <c r="C56" s="24"/>
      <c r="D56" s="24"/>
      <c r="E56" s="24"/>
    </row>
    <row r="57" spans="1:5" ht="19.5" customHeight="1" x14ac:dyDescent="0.25">
      <c r="A57" s="15" t="s">
        <v>47</v>
      </c>
      <c r="B57" s="28"/>
      <c r="C57" s="28"/>
      <c r="D57" s="28"/>
      <c r="E57" s="28"/>
    </row>
    <row r="58" spans="1:5" ht="19.5" customHeight="1" x14ac:dyDescent="0.25">
      <c r="A58" s="15" t="s">
        <v>49</v>
      </c>
      <c r="B58" s="23"/>
      <c r="C58" s="23"/>
      <c r="D58" s="23"/>
      <c r="E58" s="23"/>
    </row>
    <row r="59" spans="1:5" ht="19.5" customHeight="1" x14ac:dyDescent="0.25">
      <c r="A59" s="15" t="s">
        <v>50</v>
      </c>
      <c r="B59" s="24"/>
      <c r="C59" s="24"/>
      <c r="D59" s="24"/>
      <c r="E59" s="24"/>
    </row>
  </sheetData>
  <sheetProtection algorithmName="SHA-512" hashValue="bvgIsIajVE+cvNuXP1HiTmQaI0vrB2rixiEl/h7m99C2PBoHiSqWDzFLBMQXfIHzRPB6//X+H5Ic/Sjml6U21A==" saltValue="qXnyZuMO3w0f6DaYBugFnw==" spinCount="100000" sheet="1" objects="1" scenarios="1"/>
  <mergeCells count="58">
    <mergeCell ref="A42:B42"/>
    <mergeCell ref="A31:B31"/>
    <mergeCell ref="A32:B32"/>
    <mergeCell ref="A33:B33"/>
    <mergeCell ref="A34:B34"/>
    <mergeCell ref="A35:B35"/>
    <mergeCell ref="A37:B37"/>
    <mergeCell ref="A38:B38"/>
    <mergeCell ref="A39:B39"/>
    <mergeCell ref="A40:B40"/>
    <mergeCell ref="A41:B41"/>
    <mergeCell ref="B58:E58"/>
    <mergeCell ref="B59:E59"/>
    <mergeCell ref="A43:B43"/>
    <mergeCell ref="A44:B44"/>
    <mergeCell ref="A45:B45"/>
    <mergeCell ref="A46:B46"/>
    <mergeCell ref="A47:B47"/>
    <mergeCell ref="A48:B48"/>
    <mergeCell ref="A50:E50"/>
    <mergeCell ref="B53:E53"/>
    <mergeCell ref="B57:E57"/>
    <mergeCell ref="B51:C51"/>
    <mergeCell ref="B54:E54"/>
    <mergeCell ref="B55:E55"/>
    <mergeCell ref="B56:E56"/>
    <mergeCell ref="B52:C52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C1:E1"/>
    <mergeCell ref="A2:E3"/>
    <mergeCell ref="A4:E4"/>
    <mergeCell ref="A10:B10"/>
    <mergeCell ref="A11:B11"/>
    <mergeCell ref="A9:E9"/>
    <mergeCell ref="A49:E49"/>
    <mergeCell ref="A12:B12"/>
    <mergeCell ref="A5:E5"/>
    <mergeCell ref="A6:E6"/>
    <mergeCell ref="A7:E7"/>
    <mergeCell ref="A8:E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45" right="0.45" top="0.5" bottom="0.5" header="0.3" footer="0.3"/>
  <pageSetup paperSize="5" scale="9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85CC89F0CD7458A2A8235B983E4A4" ma:contentTypeVersion="11" ma:contentTypeDescription="Create a new document." ma:contentTypeScope="" ma:versionID="b927c1f3c9784ffe2805966b3d4fddb6">
  <xsd:schema xmlns:xsd="http://www.w3.org/2001/XMLSchema" xmlns:xs="http://www.w3.org/2001/XMLSchema" xmlns:p="http://schemas.microsoft.com/office/2006/metadata/properties" xmlns:ns2="517a61fa-7cf4-4639-bcf1-4aea51c633c1" xmlns:ns3="cc2a51ab-a8cc-4831-8662-37a57ccb96b2" targetNamespace="http://schemas.microsoft.com/office/2006/metadata/properties" ma:root="true" ma:fieldsID="aaaac4dd529ea1a6a29f729f320366a8" ns2:_="" ns3:_="">
    <xsd:import namespace="517a61fa-7cf4-4639-bcf1-4aea51c633c1"/>
    <xsd:import namespace="cc2a51ab-a8cc-4831-8662-37a57ccb9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a61fa-7cf4-4639-bcf1-4aea51c63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9314272-9182-42e9-b043-2a5b367bac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ab-a8cc-4831-8662-37a57ccb96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b391cb-9a5a-4fda-a8ea-21c1493bb731}" ma:internalName="TaxCatchAll" ma:showField="CatchAllData" ma:web="cc2a51ab-a8cc-4831-8662-37a57ccb96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18BE56-8944-43D0-8F75-F95F5898B095}"/>
</file>

<file path=customXml/itemProps2.xml><?xml version="1.0" encoding="utf-8"?>
<ds:datastoreItem xmlns:ds="http://schemas.openxmlformats.org/officeDocument/2006/customXml" ds:itemID="{E86B40B8-0AC6-4719-B51B-FC62EDDA3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NEMRA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Yu</dc:creator>
  <cp:lastModifiedBy>Wendy Yu</cp:lastModifiedBy>
  <cp:lastPrinted>2022-08-30T17:37:33Z</cp:lastPrinted>
  <dcterms:created xsi:type="dcterms:W3CDTF">2022-08-02T06:15:37Z</dcterms:created>
  <dcterms:modified xsi:type="dcterms:W3CDTF">2022-08-30T18:22:20Z</dcterms:modified>
</cp:coreProperties>
</file>